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atas\AppData\Local\Temp\Fabasoft\Work\"/>
    </mc:Choice>
  </mc:AlternateContent>
  <bookViews>
    <workbookView xWindow="0" yWindow="0" windowWidth="28800" windowHeight="13185"/>
  </bookViews>
  <sheets>
    <sheet name="Erhebung finz. Verhältnisse" sheetId="1" r:id="rId1"/>
    <sheet name="Berechnung der Bevorschussu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D7" i="2" l="1"/>
  <c r="I53" i="1"/>
  <c r="I52" i="1"/>
  <c r="I51" i="1"/>
  <c r="I50" i="1"/>
  <c r="I49" i="1"/>
  <c r="I38" i="1"/>
  <c r="I39" i="1"/>
  <c r="I37" i="1"/>
  <c r="I48" i="1" l="1"/>
  <c r="I45" i="1" l="1"/>
  <c r="J45" i="1"/>
  <c r="I17" i="1" l="1"/>
  <c r="C3" i="2" l="1"/>
  <c r="C10" i="2"/>
  <c r="C9" i="2"/>
  <c r="C4" i="2"/>
  <c r="C6" i="2"/>
  <c r="C5" i="2"/>
  <c r="E18" i="2" l="1"/>
  <c r="E17" i="2"/>
  <c r="E16" i="2"/>
  <c r="E14" i="2"/>
  <c r="E36" i="2" l="1"/>
  <c r="E35" i="2"/>
  <c r="E34" i="2"/>
  <c r="I18" i="1"/>
  <c r="I20" i="1" s="1"/>
  <c r="I19" i="1"/>
  <c r="I23" i="1"/>
  <c r="I24" i="1"/>
  <c r="I34" i="1"/>
  <c r="I35" i="1"/>
  <c r="I36" i="1"/>
  <c r="I43" i="1"/>
  <c r="I44" i="1"/>
  <c r="I46" i="1"/>
  <c r="I54" i="1"/>
  <c r="I55" i="1"/>
  <c r="I56" i="1"/>
  <c r="I16" i="1"/>
  <c r="E20" i="2"/>
  <c r="E21" i="2"/>
  <c r="E22" i="2"/>
  <c r="E23" i="2"/>
  <c r="E24" i="2"/>
  <c r="E13" i="2"/>
  <c r="C40" i="1"/>
  <c r="D57" i="1"/>
  <c r="E57" i="1"/>
  <c r="F57" i="1"/>
  <c r="G57" i="1"/>
  <c r="C57" i="1"/>
  <c r="E40" i="1"/>
  <c r="F40" i="1"/>
  <c r="G40" i="1"/>
  <c r="D40" i="1"/>
  <c r="D25" i="1"/>
  <c r="D29" i="1" s="1"/>
  <c r="E25" i="1"/>
  <c r="E29" i="1" s="1"/>
  <c r="F25" i="1"/>
  <c r="F29" i="1" s="1"/>
  <c r="G25" i="1"/>
  <c r="G29" i="1" s="1"/>
  <c r="C25" i="1"/>
  <c r="C29" i="1" s="1"/>
  <c r="D20" i="1"/>
  <c r="D28" i="1" s="1"/>
  <c r="E20" i="1"/>
  <c r="E28" i="1" s="1"/>
  <c r="F20" i="1"/>
  <c r="F28" i="1" s="1"/>
  <c r="G20" i="1"/>
  <c r="G28" i="1" s="1"/>
  <c r="C20" i="1"/>
  <c r="C28" i="1" s="1"/>
  <c r="I25" i="1" l="1"/>
  <c r="I40" i="1"/>
  <c r="I57" i="1"/>
  <c r="F41" i="2" s="1"/>
  <c r="I29" i="1"/>
  <c r="I28" i="1"/>
  <c r="F25" i="2"/>
  <c r="C30" i="1"/>
  <c r="F30" i="1"/>
  <c r="D30" i="1"/>
  <c r="G30" i="1"/>
  <c r="E30" i="1"/>
  <c r="I30" i="1" l="1"/>
  <c r="E32" i="2" s="1"/>
  <c r="E37" i="2" s="1"/>
  <c r="F38" i="2" s="1"/>
  <c r="F40" i="2" s="1"/>
  <c r="F42" i="2" s="1"/>
  <c r="F46" i="2" l="1"/>
  <c r="F47" i="2" s="1"/>
  <c r="F53" i="2" s="1"/>
</calcChain>
</file>

<file path=xl/comments1.xml><?xml version="1.0" encoding="utf-8"?>
<comments xmlns="http://schemas.openxmlformats.org/spreadsheetml/2006/main">
  <authors>
    <author>Jasmin Schmid</author>
  </authors>
  <commentList>
    <comment ref="J45" authorId="0" shapeId="0">
      <text>
        <r>
          <rPr>
            <b/>
            <sz val="9"/>
            <color indexed="81"/>
            <rFont val="Segoe UI"/>
            <family val="2"/>
          </rPr>
          <t>Jasmin Schmid:</t>
        </r>
        <r>
          <rPr>
            <sz val="9"/>
            <color indexed="81"/>
            <rFont val="Segoe UI"/>
            <family val="2"/>
          </rPr>
          <t xml:space="preserve">
Beträge gem. Merkblatt (Hälfte):
Frühstück Fr. 1.75
Mittagessen Fr. 5.00
Abendessen Fr. 4.00</t>
        </r>
      </text>
    </comment>
  </commentList>
</comments>
</file>

<file path=xl/sharedStrings.xml><?xml version="1.0" encoding="utf-8"?>
<sst xmlns="http://schemas.openxmlformats.org/spreadsheetml/2006/main" count="97" uniqueCount="80">
  <si>
    <t>Erhebung finanzieller Verhältnisse</t>
  </si>
  <si>
    <t>Antragsteller/in:</t>
  </si>
  <si>
    <t>Gesuch vom:</t>
  </si>
  <si>
    <t xml:space="preserve">Bevorschussung ab: </t>
  </si>
  <si>
    <t>Kind</t>
  </si>
  <si>
    <t>Wertschriften / Kapitalanlagen</t>
  </si>
  <si>
    <t>Weitere Vermögenswerte</t>
  </si>
  <si>
    <t>Barschaft, Schmuck</t>
  </si>
  <si>
    <t>Total Aktiven</t>
  </si>
  <si>
    <t>Hypothekarschulden</t>
  </si>
  <si>
    <t>andere Schulden</t>
  </si>
  <si>
    <t>Total Passiven</t>
  </si>
  <si>
    <t>Reinvermögen</t>
  </si>
  <si>
    <t>Vermögensertrag</t>
  </si>
  <si>
    <t>Eigenmietwert</t>
  </si>
  <si>
    <t>Fahrten zur Arbeit</t>
  </si>
  <si>
    <t>Antragsteller/in</t>
  </si>
  <si>
    <t>Lebenspartner/in</t>
  </si>
  <si>
    <r>
      <t xml:space="preserve">Vermögen </t>
    </r>
    <r>
      <rPr>
        <b/>
        <i/>
        <sz val="12"/>
        <rFont val="Arial"/>
        <family val="2"/>
      </rPr>
      <t>(zum Zeitpunkt der Einreichung des Gesuches)</t>
    </r>
  </si>
  <si>
    <r>
      <t xml:space="preserve">Liegenschaften (Steuerwert)
</t>
    </r>
    <r>
      <rPr>
        <sz val="10"/>
        <rFont val="Arial"/>
        <family val="2"/>
      </rPr>
      <t>(abz. Fr. 112'500.-- FB bei Selbstbewohnung ohne HE)
(abz. Fr. 300'000.-- FB bei Selbstbewohnung mit HE)</t>
    </r>
  </si>
  <si>
    <t>erhältliche familienrechtliche Unterhaltsbeiträge</t>
  </si>
  <si>
    <t>anerkannte Ausgaben</t>
  </si>
  <si>
    <t>Anerkannte Ausgaben</t>
  </si>
  <si>
    <t xml:space="preserve">2 Personen, Region 2 max. Fr. 20'220 inkl. NK, </t>
  </si>
  <si>
    <t>2 Personen, Region 3 max. Fr. 18'780 inkl. NK</t>
  </si>
  <si>
    <t>3 Personen, Region 2 max. Fr. 22'140 inkl. NK</t>
  </si>
  <si>
    <t>3 Personen, Region 3 max.  Fr. 20'700 inkl. NK</t>
  </si>
  <si>
    <t>4 Personen und mehr, Region 2 max. Fr. 24'120 inkl. NK</t>
  </si>
  <si>
    <t>4 Personen und mehr, Region 3 max. Fr. 22'380 inkl. NK</t>
  </si>
  <si>
    <t>Zu leistende familienrechtliche Unterhaltsbeiträge</t>
  </si>
  <si>
    <t>Total Ausgaben</t>
  </si>
  <si>
    <t>für Alleinstehende</t>
  </si>
  <si>
    <t>für Ehe- und Konkubinatspaare</t>
  </si>
  <si>
    <t>1. Kind</t>
  </si>
  <si>
    <t>2. Kind</t>
  </si>
  <si>
    <t>3. Kind</t>
  </si>
  <si>
    <t>4. Kind</t>
  </si>
  <si>
    <r>
      <t xml:space="preserve">Kinder </t>
    </r>
    <r>
      <rPr>
        <b/>
        <sz val="12"/>
        <rFont val="Arial"/>
        <family val="2"/>
      </rPr>
      <t xml:space="preserve">nach </t>
    </r>
    <r>
      <rPr>
        <sz val="12"/>
        <rFont val="Arial"/>
        <family val="2"/>
      </rPr>
      <t>Vollendung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des 11. Altersjahres</t>
    </r>
  </si>
  <si>
    <r>
      <t xml:space="preserve">Kinder </t>
    </r>
    <r>
      <rPr>
        <b/>
        <sz val="12"/>
        <rFont val="Arial"/>
        <family val="2"/>
      </rPr>
      <t xml:space="preserve">vor </t>
    </r>
    <r>
      <rPr>
        <sz val="12"/>
        <rFont val="Arial"/>
        <family val="2"/>
      </rPr>
      <t>Vollendung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des 11. Altersjahres</t>
    </r>
  </si>
  <si>
    <t>als Einkommen anrechenbares Vermögen</t>
  </si>
  <si>
    <t>Freibetrag</t>
  </si>
  <si>
    <t>für jedes Kind</t>
  </si>
  <si>
    <t>pro Jahr</t>
  </si>
  <si>
    <r>
      <t xml:space="preserve">pro Monat        </t>
    </r>
    <r>
      <rPr>
        <b/>
        <sz val="12"/>
        <rFont val="Arial"/>
        <family val="2"/>
      </rPr>
      <t>Bevorschussung darf diesen Betrag nicht überschreiten</t>
    </r>
  </si>
  <si>
    <t>für 1. und 2. Kind je</t>
  </si>
  <si>
    <t>für 3. und 4. Kind je</t>
  </si>
  <si>
    <t>für 5. und weitere Kinder je</t>
  </si>
  <si>
    <t>5. und weitere Kinder je</t>
  </si>
  <si>
    <t>Total</t>
  </si>
  <si>
    <t>Freibetrag übersteigendes Reinvermögen, davon 1/15</t>
  </si>
  <si>
    <t>Unterhaltsbeitrag gemäss Unterhaltstitel</t>
  </si>
  <si>
    <t>monatlich auszahlbare Bevorschussung</t>
  </si>
  <si>
    <t>Unterhaltsbeitag gemäss Unterhaltstitel, höchstens aber die monatliche Einkommensdifferenz oder der Höchstbetrag der einfachen Waisenrente, d.h. Fr. 980/Monat)</t>
  </si>
  <si>
    <t>Berechnung der Bevorschussung</t>
  </si>
  <si>
    <r>
      <t>Reinvermögen</t>
    </r>
    <r>
      <rPr>
        <sz val="12"/>
        <rFont val="Arial"/>
        <family val="2"/>
      </rPr>
      <t xml:space="preserve"> </t>
    </r>
  </si>
  <si>
    <t>anrechenbare Einnahmen</t>
  </si>
  <si>
    <t>Differenz zwischen Einkommensgrenze und anrechenbaren Einnahmen</t>
  </si>
  <si>
    <t>Anrechenbares Einkommen</t>
  </si>
  <si>
    <t>Name</t>
  </si>
  <si>
    <t>Geburtsdatum</t>
  </si>
  <si>
    <t>Name / Vorname</t>
  </si>
  <si>
    <t>Gesundheitskosten</t>
  </si>
  <si>
    <t>Hypothekarzinsen und Unterhaltskosten der selbstbewohnten Liegenschaften</t>
  </si>
  <si>
    <t>Total Vermögen</t>
  </si>
  <si>
    <t>Total Abzüge</t>
  </si>
  <si>
    <t>Einkünfte aus Liegenschaften / Ertrag aus Einfamilienhaus- und Stockwerkeigentum</t>
  </si>
  <si>
    <t>Vermögen / Aktiven</t>
  </si>
  <si>
    <t>Passiven</t>
  </si>
  <si>
    <t>Einkünfte</t>
  </si>
  <si>
    <t>Renten, Familienzulagen / Versicherungsleistungen</t>
  </si>
  <si>
    <t>Lebensbedarf</t>
  </si>
  <si>
    <t>weitere Einnahmen</t>
  </si>
  <si>
    <r>
      <t xml:space="preserve">Auswärtige Verpflegung, 
</t>
    </r>
    <r>
      <rPr>
        <sz val="10"/>
        <rFont val="Arial"/>
        <family val="2"/>
      </rPr>
      <t>Fr. 15 / Hauptmahlzeit, max. Fr. 3'200 / Jahr 
nur der halbe Abzug, wenn durch Arbeitgebende verbilligt</t>
    </r>
  </si>
  <si>
    <r>
      <t xml:space="preserve">Mehrkosten durch ausserfamiliäre Kinderbetreuung
</t>
    </r>
    <r>
      <rPr>
        <sz val="10"/>
        <rFont val="Arial"/>
        <family val="2"/>
      </rPr>
      <t>(Anzahl Tage in graues Feld eingeben, Gesamtkosten bei Antragsteller/in / Eigenbeteiligung Frühstück und Mittagessen; falls die Kinderbetreuung auch das Abendessen betrifft Betrag im gelben Feld anpassen)</t>
    </r>
  </si>
  <si>
    <r>
      <rPr>
        <sz val="12"/>
        <rFont val="Arial"/>
        <family val="2"/>
      </rPr>
      <t xml:space="preserve">Mietzins </t>
    </r>
    <r>
      <rPr>
        <u/>
        <sz val="10"/>
        <color theme="10"/>
        <rFont val="Arial"/>
        <family val="2"/>
      </rPr>
      <t xml:space="preserve">
Mietzinsreginen gem. EL suchen</t>
    </r>
  </si>
  <si>
    <t xml:space="preserve">Anzahl bevorschusste Kinder (wird automatisch ausgefüllt) </t>
  </si>
  <si>
    <t>Total Einkommen</t>
  </si>
  <si>
    <r>
      <t xml:space="preserve">Kranken- und Unfallversicherungsprämien, abgzl. IPV
</t>
    </r>
    <r>
      <rPr>
        <sz val="10"/>
        <rFont val="Arial"/>
        <family val="2"/>
      </rPr>
      <t>Kantonale Durchschnittsprämien 2024 (SR 831.309.1):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Erwachsene Fr. 6'120 / Jahr
Junge Erwachsene Fr. 4'476 / Jahr
Kinder Fr. 1'452 / Jahr</t>
    </r>
  </si>
  <si>
    <r>
      <t xml:space="preserve">Erwerbseinkommen netto 
</t>
    </r>
    <r>
      <rPr>
        <sz val="10"/>
        <rFont val="Arial"/>
        <family val="2"/>
      </rPr>
      <t>(aufgerechnet auf 12 Monate) - Fr. 4'800.00 Freibetrag</t>
    </r>
  </si>
  <si>
    <t>anerkannte Einnahmen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</si>
</sst>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CHF&quot;\ * #,##0.00_ ;_ &quot;CHF&quot;\ * \-#,##0.00_ ;_ &quot;CHF&quot;\ * &quot;-&quot;??_ ;_ @_ "/>
    <numFmt numFmtId="164" formatCode="#,##0.00_ ;[Red]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2"/>
      <color theme="10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8">
    <xf numFmtId="0" fontId="0" fillId="0" borderId="0" xfId="0"/>
    <xf numFmtId="0" fontId="5" fillId="0" borderId="0" xfId="0" applyFont="1" applyFill="1" applyProtection="1"/>
    <xf numFmtId="0" fontId="6" fillId="0" borderId="0" xfId="0" applyFont="1" applyFill="1" applyProtection="1"/>
    <xf numFmtId="0" fontId="5" fillId="0" borderId="0" xfId="0" applyFont="1" applyFill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5" fillId="0" borderId="0" xfId="0" applyFont="1" applyFill="1" applyAlignment="1" applyProtection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wrapText="1"/>
    </xf>
    <xf numFmtId="44" fontId="4" fillId="0" borderId="0" xfId="1" applyFont="1" applyAlignment="1">
      <alignment vertical="center" wrapText="1"/>
    </xf>
    <xf numFmtId="0" fontId="4" fillId="0" borderId="0" xfId="0" applyFont="1" applyAlignment="1">
      <alignment vertical="center" wrapText="1"/>
    </xf>
    <xf numFmtId="44" fontId="4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Fill="1" applyAlignment="1" applyProtection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44" fontId="9" fillId="0" borderId="1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Fill="1" applyAlignment="1" applyProtection="1">
      <alignment horizontal="right"/>
    </xf>
    <xf numFmtId="164" fontId="5" fillId="0" borderId="0" xfId="0" applyNumberFormat="1" applyFont="1" applyFill="1" applyProtection="1"/>
    <xf numFmtId="44" fontId="5" fillId="0" borderId="0" xfId="1" applyFont="1" applyFill="1" applyAlignment="1" applyProtection="1">
      <alignment horizontal="right"/>
    </xf>
    <xf numFmtId="44" fontId="5" fillId="0" borderId="0" xfId="1" applyFont="1" applyFill="1" applyProtection="1"/>
    <xf numFmtId="44" fontId="6" fillId="0" borderId="2" xfId="1" applyFont="1" applyFill="1" applyBorder="1" applyProtection="1"/>
    <xf numFmtId="164" fontId="6" fillId="0" borderId="0" xfId="0" applyNumberFormat="1" applyFont="1" applyFill="1" applyProtection="1"/>
    <xf numFmtId="44" fontId="6" fillId="0" borderId="0" xfId="1" applyFont="1" applyFill="1" applyBorder="1" applyProtection="1"/>
    <xf numFmtId="44" fontId="9" fillId="0" borderId="1" xfId="1" applyFont="1" applyBorder="1" applyAlignment="1">
      <alignment vertical="center" wrapText="1"/>
    </xf>
    <xf numFmtId="0" fontId="5" fillId="0" borderId="0" xfId="0" applyNumberFormat="1" applyFont="1" applyFill="1" applyProtection="1"/>
    <xf numFmtId="0" fontId="5" fillId="0" borderId="0" xfId="0" applyNumberFormat="1" applyFont="1" applyFill="1" applyAlignment="1" applyProtection="1">
      <alignment horizontal="right"/>
    </xf>
    <xf numFmtId="0" fontId="5" fillId="0" borderId="0" xfId="0" applyNumberFormat="1" applyFont="1" applyFill="1" applyBorder="1" applyProtection="1"/>
    <xf numFmtId="0" fontId="6" fillId="0" borderId="0" xfId="0" applyNumberFormat="1" applyFont="1" applyFill="1" applyProtection="1"/>
    <xf numFmtId="44" fontId="6" fillId="0" borderId="0" xfId="1" applyFont="1" applyFill="1" applyProtection="1"/>
    <xf numFmtId="0" fontId="5" fillId="2" borderId="0" xfId="0" applyNumberFormat="1" applyFont="1" applyFill="1" applyAlignment="1" applyProtection="1">
      <alignment horizontal="right"/>
    </xf>
    <xf numFmtId="0" fontId="5" fillId="2" borderId="0" xfId="0" applyNumberFormat="1" applyFont="1" applyFill="1" applyProtection="1"/>
    <xf numFmtId="0" fontId="14" fillId="0" borderId="0" xfId="0" applyFont="1" applyFill="1" applyProtection="1"/>
    <xf numFmtId="0" fontId="14" fillId="0" borderId="0" xfId="0" applyNumberFormat="1" applyFont="1" applyFill="1" applyProtection="1"/>
    <xf numFmtId="44" fontId="14" fillId="0" borderId="0" xfId="1" applyFont="1" applyFill="1" applyProtection="1"/>
    <xf numFmtId="0" fontId="13" fillId="0" borderId="0" xfId="0" applyFont="1" applyFill="1" applyAlignment="1" applyProtection="1">
      <alignment wrapText="1"/>
    </xf>
    <xf numFmtId="44" fontId="13" fillId="0" borderId="0" xfId="1" applyFont="1" applyFill="1" applyProtection="1"/>
    <xf numFmtId="44" fontId="5" fillId="0" borderId="0" xfId="1" applyFont="1" applyFill="1" applyBorder="1" applyAlignment="1" applyProtection="1">
      <alignment horizontal="right"/>
    </xf>
    <xf numFmtId="0" fontId="4" fillId="0" borderId="3" xfId="0" applyFont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 wrapText="1"/>
    </xf>
    <xf numFmtId="0" fontId="4" fillId="3" borderId="0" xfId="0" applyFont="1" applyFill="1" applyAlignment="1">
      <alignment vertical="center"/>
    </xf>
    <xf numFmtId="0" fontId="2" fillId="0" borderId="0" xfId="2" applyAlignment="1">
      <alignment vertical="center" wrapText="1"/>
    </xf>
    <xf numFmtId="0" fontId="12" fillId="0" borderId="0" xfId="0" applyFont="1" applyAlignment="1" applyProtection="1">
      <alignment vertical="center"/>
    </xf>
    <xf numFmtId="0" fontId="3" fillId="0" borderId="0" xfId="0" applyFont="1" applyProtection="1"/>
    <xf numFmtId="44" fontId="3" fillId="0" borderId="0" xfId="1" applyFont="1" applyProtection="1"/>
    <xf numFmtId="0" fontId="3" fillId="0" borderId="0" xfId="0" applyNumberFormat="1" applyFont="1" applyProtection="1"/>
    <xf numFmtId="0" fontId="4" fillId="0" borderId="0" xfId="0" applyFont="1" applyAlignment="1" applyProtection="1">
      <alignment vertical="center" wrapText="1"/>
    </xf>
    <xf numFmtId="0" fontId="3" fillId="0" borderId="0" xfId="1" applyNumberFormat="1" applyFont="1" applyProtection="1"/>
    <xf numFmtId="0" fontId="3" fillId="0" borderId="0" xfId="0" applyNumberFormat="1" applyFont="1" applyFill="1" applyProtection="1"/>
    <xf numFmtId="0" fontId="10" fillId="0" borderId="0" xfId="0" applyFont="1" applyAlignment="1" applyProtection="1">
      <alignment wrapText="1"/>
    </xf>
    <xf numFmtId="0" fontId="3" fillId="3" borderId="0" xfId="0" applyNumberFormat="1" applyFont="1" applyFill="1" applyProtection="1"/>
    <xf numFmtId="44" fontId="15" fillId="0" borderId="0" xfId="1" applyFont="1" applyProtection="1"/>
    <xf numFmtId="0" fontId="15" fillId="0" borderId="0" xfId="0" applyFont="1" applyProtection="1"/>
    <xf numFmtId="0" fontId="4" fillId="0" borderId="0" xfId="0" applyFont="1" applyProtection="1"/>
    <xf numFmtId="0" fontId="9" fillId="0" borderId="0" xfId="0" applyFont="1" applyProtection="1"/>
    <xf numFmtId="44" fontId="4" fillId="0" borderId="0" xfId="1" applyFont="1" applyProtection="1"/>
    <xf numFmtId="0" fontId="4" fillId="0" borderId="0" xfId="0" applyFont="1" applyAlignment="1" applyProtection="1">
      <alignment wrapText="1"/>
    </xf>
    <xf numFmtId="0" fontId="4" fillId="0" borderId="0" xfId="0" applyNumberFormat="1" applyFont="1" applyProtection="1"/>
    <xf numFmtId="0" fontId="4" fillId="0" borderId="1" xfId="0" applyFont="1" applyBorder="1" applyAlignment="1" applyProtection="1">
      <alignment wrapText="1"/>
    </xf>
    <xf numFmtId="0" fontId="4" fillId="0" borderId="1" xfId="0" applyFont="1" applyBorder="1" applyProtection="1"/>
    <xf numFmtId="44" fontId="4" fillId="0" borderId="1" xfId="1" applyFont="1" applyBorder="1" applyProtection="1"/>
    <xf numFmtId="0" fontId="4" fillId="0" borderId="1" xfId="0" applyNumberFormat="1" applyFont="1" applyBorder="1" applyProtection="1"/>
    <xf numFmtId="0" fontId="9" fillId="0" borderId="0" xfId="0" applyFont="1" applyBorder="1" applyAlignment="1" applyProtection="1">
      <alignment wrapText="1"/>
    </xf>
    <xf numFmtId="0" fontId="9" fillId="0" borderId="0" xfId="0" applyFont="1" applyBorder="1" applyProtection="1"/>
    <xf numFmtId="44" fontId="9" fillId="0" borderId="0" xfId="1" applyFont="1" applyBorder="1" applyProtection="1"/>
    <xf numFmtId="0" fontId="9" fillId="0" borderId="0" xfId="0" applyNumberFormat="1" applyFont="1" applyBorder="1" applyProtection="1"/>
    <xf numFmtId="44" fontId="9" fillId="4" borderId="0" xfId="1" applyFont="1" applyFill="1" applyBorder="1" applyProtection="1"/>
    <xf numFmtId="0" fontId="3" fillId="0" borderId="2" xfId="0" applyFont="1" applyBorder="1" applyAlignment="1" applyProtection="1">
      <alignment wrapText="1"/>
    </xf>
    <xf numFmtId="0" fontId="3" fillId="0" borderId="2" xfId="0" applyFont="1" applyBorder="1" applyProtection="1"/>
    <xf numFmtId="44" fontId="3" fillId="0" borderId="2" xfId="1" applyFont="1" applyBorder="1" applyProtection="1"/>
    <xf numFmtId="0" fontId="3" fillId="0" borderId="2" xfId="0" applyNumberFormat="1" applyFont="1" applyBorder="1" applyProtection="1"/>
    <xf numFmtId="0" fontId="16" fillId="0" borderId="0" xfId="0" applyFont="1" applyAlignment="1" applyProtection="1">
      <alignment wrapText="1"/>
    </xf>
    <xf numFmtId="0" fontId="16" fillId="0" borderId="0" xfId="0" applyFont="1" applyProtection="1"/>
    <xf numFmtId="44" fontId="16" fillId="0" borderId="0" xfId="1" applyFont="1" applyProtection="1"/>
    <xf numFmtId="0" fontId="16" fillId="0" borderId="0" xfId="0" applyNumberFormat="1" applyFont="1" applyProtection="1"/>
    <xf numFmtId="0" fontId="3" fillId="0" borderId="0" xfId="0" applyFont="1" applyAlignment="1" applyProtection="1">
      <alignment wrapText="1"/>
    </xf>
    <xf numFmtId="14" fontId="4" fillId="0" borderId="3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14" fontId="4" fillId="0" borderId="4" xfId="0" applyNumberFormat="1" applyFont="1" applyBorder="1" applyAlignment="1">
      <alignment vertical="center"/>
    </xf>
    <xf numFmtId="14" fontId="3" fillId="0" borderId="0" xfId="0" applyNumberFormat="1" applyFont="1" applyProtection="1"/>
    <xf numFmtId="14" fontId="3" fillId="0" borderId="0" xfId="1" applyNumberFormat="1" applyFont="1" applyProtection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600074</xdr:colOff>
      <xdr:row>23</xdr:row>
      <xdr:rowOff>171450</xdr:rowOff>
    </xdr:from>
    <xdr:to>
      <xdr:col>4</xdr:col>
      <xdr:colOff>1181099</xdr:colOff>
      <xdr:row>25</xdr:row>
      <xdr:rowOff>95250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5248274" y="4391025"/>
          <a:ext cx="581025" cy="323850"/>
        </a:xfrm>
        <a:prstGeom prst="rightArrow">
          <a:avLst>
            <a:gd name="adj1" fmla="val 50000"/>
            <a:gd name="adj2" fmla="val 3235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1295400</xdr:colOff>
      <xdr:row>36</xdr:row>
      <xdr:rowOff>19050</xdr:rowOff>
    </xdr:from>
    <xdr:to>
      <xdr:col>3</xdr:col>
      <xdr:colOff>180975</xdr:colOff>
      <xdr:row>37</xdr:row>
      <xdr:rowOff>38100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4848225" y="6838950"/>
          <a:ext cx="209550" cy="219075"/>
        </a:xfrm>
        <a:prstGeom prst="rightArrow">
          <a:avLst>
            <a:gd name="adj1" fmla="val 50000"/>
            <a:gd name="adj2" fmla="val 3235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981075</xdr:colOff>
      <xdr:row>37</xdr:row>
      <xdr:rowOff>28575</xdr:rowOff>
    </xdr:from>
    <xdr:to>
      <xdr:col>4</xdr:col>
      <xdr:colOff>1181100</xdr:colOff>
      <xdr:row>38</xdr:row>
      <xdr:rowOff>38100</xdr:rowOff>
    </xdr:to>
    <xdr:sp macro="" textlink="">
      <xdr:nvSpPr>
        <xdr:cNvPr id="5" name="AutoShape 3"/>
        <xdr:cNvSpPr>
          <a:spLocks noChangeArrowheads="1"/>
        </xdr:cNvSpPr>
      </xdr:nvSpPr>
      <xdr:spPr bwMode="auto">
        <a:xfrm>
          <a:off x="6276975" y="7048500"/>
          <a:ext cx="200025" cy="209550"/>
        </a:xfrm>
        <a:prstGeom prst="rightArrow">
          <a:avLst>
            <a:gd name="adj1" fmla="val 50000"/>
            <a:gd name="adj2" fmla="val 3281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sv.admin.ch/bsv/de/home/sozialversicherungen/ergaenzungsleistungen/grundlagen-und-gesetze/grundlagen/mietkosten-ergaenzungsleistungen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J102"/>
  <sheetViews>
    <sheetView tabSelected="1" view="pageLayout" topLeftCell="A10" zoomScaleNormal="100" workbookViewId="0">
      <selection activeCell="I33" sqref="I33"/>
    </sheetView>
  </sheetViews>
  <sheetFormatPr baseColWidth="10" defaultRowHeight="15" x14ac:dyDescent="0.25"/>
  <cols>
    <col min="1" max="1" width="46.85546875" style="6" customWidth="1"/>
    <col min="2" max="2" width="5.140625" style="6" customWidth="1"/>
    <col min="3" max="7" width="23.85546875" style="6" customWidth="1"/>
    <col min="8" max="8" width="4.140625" style="6" customWidth="1"/>
    <col min="9" max="9" width="24.140625" style="6" customWidth="1"/>
    <col min="10" max="16384" width="11.42578125" style="6"/>
  </cols>
  <sheetData>
    <row r="1" spans="1:9" s="18" customFormat="1" ht="23.25" x14ac:dyDescent="0.25">
      <c r="A1" s="18" t="s">
        <v>0</v>
      </c>
    </row>
    <row r="2" spans="1:9" s="18" customFormat="1" ht="23.25" x14ac:dyDescent="0.25"/>
    <row r="3" spans="1:9" x14ac:dyDescent="0.25">
      <c r="A3" s="20"/>
      <c r="B3" s="20"/>
      <c r="C3" s="43" t="s">
        <v>60</v>
      </c>
      <c r="D3" s="43" t="s">
        <v>59</v>
      </c>
      <c r="E3" s="20"/>
    </row>
    <row r="4" spans="1:9" x14ac:dyDescent="0.25">
      <c r="A4" s="44" t="s">
        <v>1</v>
      </c>
      <c r="B4" s="45"/>
      <c r="C4" s="43" t="s">
        <v>58</v>
      </c>
      <c r="D4" s="83"/>
      <c r="E4" s="20"/>
    </row>
    <row r="5" spans="1:9" x14ac:dyDescent="0.25">
      <c r="A5" s="44" t="s">
        <v>4</v>
      </c>
      <c r="B5" s="45"/>
      <c r="C5" s="43" t="s">
        <v>58</v>
      </c>
      <c r="D5" s="83"/>
      <c r="E5" s="20"/>
    </row>
    <row r="6" spans="1:9" x14ac:dyDescent="0.25">
      <c r="A6" s="44" t="s">
        <v>4</v>
      </c>
      <c r="B6" s="45"/>
      <c r="C6" s="43" t="s">
        <v>58</v>
      </c>
      <c r="D6" s="83"/>
      <c r="E6" s="20"/>
    </row>
    <row r="7" spans="1:9" x14ac:dyDescent="0.25">
      <c r="A7" s="44" t="s">
        <v>4</v>
      </c>
      <c r="B7" s="45"/>
      <c r="C7" s="43" t="s">
        <v>58</v>
      </c>
      <c r="D7" s="83"/>
      <c r="E7" s="20"/>
    </row>
    <row r="8" spans="1:9" x14ac:dyDescent="0.25">
      <c r="B8" s="20"/>
    </row>
    <row r="9" spans="1:9" x14ac:dyDescent="0.25">
      <c r="A9" s="7" t="s">
        <v>2</v>
      </c>
      <c r="B9" s="7"/>
      <c r="C9" s="84"/>
      <c r="D9" s="20"/>
    </row>
    <row r="10" spans="1:9" x14ac:dyDescent="0.25">
      <c r="A10" s="7" t="s">
        <v>3</v>
      </c>
      <c r="B10" s="7"/>
      <c r="C10" s="85"/>
      <c r="D10" s="20"/>
    </row>
    <row r="12" spans="1:9" ht="15.75" x14ac:dyDescent="0.25">
      <c r="A12" s="8" t="s">
        <v>18</v>
      </c>
      <c r="B12" s="8"/>
    </row>
    <row r="13" spans="1:9" x14ac:dyDescent="0.25">
      <c r="A13" s="7"/>
      <c r="B13" s="7"/>
    </row>
    <row r="14" spans="1:9" s="13" customFormat="1" ht="15.75" x14ac:dyDescent="0.25">
      <c r="A14" s="8"/>
      <c r="B14" s="8"/>
      <c r="C14" s="13" t="s">
        <v>16</v>
      </c>
      <c r="D14" s="13" t="s">
        <v>17</v>
      </c>
      <c r="E14" s="13" t="s">
        <v>4</v>
      </c>
      <c r="F14" s="13" t="s">
        <v>4</v>
      </c>
      <c r="G14" s="13" t="s">
        <v>4</v>
      </c>
      <c r="I14" s="13" t="s">
        <v>48</v>
      </c>
    </row>
    <row r="15" spans="1:9" ht="15.75" x14ac:dyDescent="0.25">
      <c r="A15" s="9" t="s">
        <v>66</v>
      </c>
      <c r="B15" s="9"/>
    </row>
    <row r="16" spans="1:9" s="11" customFormat="1" ht="53.25" x14ac:dyDescent="0.25">
      <c r="A16" s="5" t="s">
        <v>19</v>
      </c>
      <c r="B16" s="5"/>
      <c r="C16" s="10">
        <v>0</v>
      </c>
      <c r="D16" s="10">
        <v>0</v>
      </c>
      <c r="E16" s="10">
        <v>0</v>
      </c>
      <c r="F16" s="10">
        <v>0</v>
      </c>
      <c r="G16" s="10">
        <v>0</v>
      </c>
      <c r="I16" s="10">
        <f>SUM(C16:G16)</f>
        <v>0</v>
      </c>
    </row>
    <row r="17" spans="1:9" x14ac:dyDescent="0.25">
      <c r="A17" s="5" t="s">
        <v>5</v>
      </c>
      <c r="B17" s="5"/>
      <c r="C17" s="10">
        <v>0</v>
      </c>
      <c r="D17" s="10">
        <v>0</v>
      </c>
      <c r="E17" s="12">
        <v>0</v>
      </c>
      <c r="F17" s="12">
        <v>0</v>
      </c>
      <c r="G17" s="12">
        <v>0</v>
      </c>
      <c r="I17" s="10">
        <f t="shared" ref="I17:I56" si="0">SUM(C17:G17)</f>
        <v>0</v>
      </c>
    </row>
    <row r="18" spans="1:9" x14ac:dyDescent="0.25">
      <c r="A18" s="5" t="s">
        <v>6</v>
      </c>
      <c r="B18" s="5"/>
      <c r="C18" s="10">
        <v>0</v>
      </c>
      <c r="D18" s="10">
        <v>0</v>
      </c>
      <c r="E18" s="12">
        <v>0</v>
      </c>
      <c r="F18" s="12">
        <v>0</v>
      </c>
      <c r="G18" s="12">
        <v>0</v>
      </c>
      <c r="H18" s="20"/>
      <c r="I18" s="10">
        <f t="shared" si="0"/>
        <v>0</v>
      </c>
    </row>
    <row r="19" spans="1:9" x14ac:dyDescent="0.25">
      <c r="A19" s="5" t="s">
        <v>7</v>
      </c>
      <c r="B19" s="5"/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20"/>
      <c r="I19" s="10">
        <f t="shared" si="0"/>
        <v>0</v>
      </c>
    </row>
    <row r="20" spans="1:9" s="13" customFormat="1" ht="15.75" x14ac:dyDescent="0.25">
      <c r="A20" s="9" t="s">
        <v>63</v>
      </c>
      <c r="B20" s="9"/>
      <c r="C20" s="19">
        <f>SUM(C16:C19)</f>
        <v>0</v>
      </c>
      <c r="D20" s="19">
        <f>SUM(D16:D19)</f>
        <v>0</v>
      </c>
      <c r="E20" s="19">
        <f>SUM(E16:E19)</f>
        <v>0</v>
      </c>
      <c r="F20" s="19">
        <f>SUM(F16:F19)</f>
        <v>0</v>
      </c>
      <c r="G20" s="19">
        <f>SUM(G16:G19)</f>
        <v>0</v>
      </c>
      <c r="H20" s="21"/>
      <c r="I20" s="29">
        <f>SUM(I16:I19)</f>
        <v>0</v>
      </c>
    </row>
    <row r="21" spans="1:9" x14ac:dyDescent="0.25">
      <c r="A21" s="5"/>
      <c r="B21" s="5"/>
      <c r="C21" s="12"/>
      <c r="D21" s="12"/>
      <c r="E21" s="12"/>
      <c r="F21" s="12"/>
      <c r="G21" s="12"/>
      <c r="H21" s="20"/>
      <c r="I21" s="10"/>
    </row>
    <row r="22" spans="1:9" ht="15.75" x14ac:dyDescent="0.25">
      <c r="A22" s="9" t="s">
        <v>67</v>
      </c>
      <c r="B22" s="9"/>
      <c r="C22" s="12"/>
      <c r="D22" s="12"/>
      <c r="E22" s="12"/>
      <c r="F22" s="12"/>
      <c r="G22" s="12"/>
      <c r="H22" s="20"/>
      <c r="I22" s="10"/>
    </row>
    <row r="23" spans="1:9" x14ac:dyDescent="0.25">
      <c r="A23" s="5" t="s">
        <v>9</v>
      </c>
      <c r="B23" s="5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20"/>
      <c r="I23" s="10">
        <f t="shared" si="0"/>
        <v>0</v>
      </c>
    </row>
    <row r="24" spans="1:9" x14ac:dyDescent="0.25">
      <c r="A24" s="5" t="s">
        <v>10</v>
      </c>
      <c r="B24" s="5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20"/>
      <c r="I24" s="10">
        <f t="shared" si="0"/>
        <v>0</v>
      </c>
    </row>
    <row r="25" spans="1:9" s="13" customFormat="1" ht="15.75" x14ac:dyDescent="0.25">
      <c r="A25" s="9" t="s">
        <v>64</v>
      </c>
      <c r="B25" s="9"/>
      <c r="C25" s="19">
        <f>SUM(C23:C24)</f>
        <v>0</v>
      </c>
      <c r="D25" s="19">
        <f t="shared" ref="D25:G25" si="1">SUM(D23:D24)</f>
        <v>0</v>
      </c>
      <c r="E25" s="19">
        <f t="shared" si="1"/>
        <v>0</v>
      </c>
      <c r="F25" s="19">
        <f t="shared" si="1"/>
        <v>0</v>
      </c>
      <c r="G25" s="19">
        <f t="shared" si="1"/>
        <v>0</v>
      </c>
      <c r="H25" s="21"/>
      <c r="I25" s="29">
        <f>SUM(I23:I24)</f>
        <v>0</v>
      </c>
    </row>
    <row r="26" spans="1:9" x14ac:dyDescent="0.25">
      <c r="A26" s="5"/>
      <c r="B26" s="5"/>
      <c r="C26" s="12"/>
      <c r="D26" s="12"/>
      <c r="E26" s="12"/>
      <c r="F26" s="12"/>
      <c r="G26" s="12"/>
      <c r="H26" s="20"/>
      <c r="I26" s="10"/>
    </row>
    <row r="27" spans="1:9" ht="15.75" x14ac:dyDescent="0.25">
      <c r="A27" s="9" t="s">
        <v>12</v>
      </c>
      <c r="B27" s="9"/>
      <c r="C27" s="12"/>
      <c r="D27" s="12"/>
      <c r="E27" s="12"/>
      <c r="F27" s="12"/>
      <c r="G27" s="12"/>
      <c r="H27" s="20"/>
      <c r="I27" s="10"/>
    </row>
    <row r="28" spans="1:9" x14ac:dyDescent="0.25">
      <c r="A28" s="5" t="s">
        <v>8</v>
      </c>
      <c r="B28" s="5"/>
      <c r="C28" s="12">
        <f t="shared" ref="C28:G28" si="2">C20</f>
        <v>0</v>
      </c>
      <c r="D28" s="12">
        <f t="shared" si="2"/>
        <v>0</v>
      </c>
      <c r="E28" s="12">
        <f t="shared" si="2"/>
        <v>0</v>
      </c>
      <c r="F28" s="12">
        <f t="shared" si="2"/>
        <v>0</v>
      </c>
      <c r="G28" s="12">
        <f t="shared" si="2"/>
        <v>0</v>
      </c>
      <c r="H28" s="20"/>
      <c r="I28" s="10">
        <f t="shared" si="0"/>
        <v>0</v>
      </c>
    </row>
    <row r="29" spans="1:9" x14ac:dyDescent="0.25">
      <c r="A29" s="5" t="s">
        <v>11</v>
      </c>
      <c r="B29" s="5"/>
      <c r="C29" s="12">
        <f>C25</f>
        <v>0</v>
      </c>
      <c r="D29" s="12">
        <f t="shared" ref="D29:G29" si="3">D25</f>
        <v>0</v>
      </c>
      <c r="E29" s="12">
        <f t="shared" si="3"/>
        <v>0</v>
      </c>
      <c r="F29" s="12">
        <f t="shared" si="3"/>
        <v>0</v>
      </c>
      <c r="G29" s="12">
        <f t="shared" si="3"/>
        <v>0</v>
      </c>
      <c r="H29" s="20"/>
      <c r="I29" s="10">
        <f t="shared" si="0"/>
        <v>0</v>
      </c>
    </row>
    <row r="30" spans="1:9" s="13" customFormat="1" ht="15.75" x14ac:dyDescent="0.25">
      <c r="A30" s="9" t="s">
        <v>12</v>
      </c>
      <c r="B30" s="9"/>
      <c r="C30" s="19">
        <f>C28-C29</f>
        <v>0</v>
      </c>
      <c r="D30" s="19">
        <f t="shared" ref="D30:G30" si="4">D28-D29</f>
        <v>0</v>
      </c>
      <c r="E30" s="19">
        <f t="shared" si="4"/>
        <v>0</v>
      </c>
      <c r="F30" s="19">
        <f t="shared" si="4"/>
        <v>0</v>
      </c>
      <c r="G30" s="19">
        <f t="shared" si="4"/>
        <v>0</v>
      </c>
      <c r="H30" s="21"/>
      <c r="I30" s="29">
        <f>IF(I28-I29&lt;0,0,SUM(I28-I29))</f>
        <v>0</v>
      </c>
    </row>
    <row r="31" spans="1:9" x14ac:dyDescent="0.25">
      <c r="A31" s="5"/>
      <c r="B31" s="5"/>
      <c r="C31" s="12"/>
      <c r="D31" s="12"/>
      <c r="E31" s="12"/>
      <c r="F31" s="12"/>
      <c r="G31" s="12"/>
      <c r="H31" s="20"/>
      <c r="I31" s="10"/>
    </row>
    <row r="32" spans="1:9" ht="15.75" x14ac:dyDescent="0.25">
      <c r="A32" s="9" t="s">
        <v>68</v>
      </c>
      <c r="B32" s="9"/>
      <c r="C32" s="12"/>
      <c r="D32" s="12"/>
      <c r="E32" s="12"/>
      <c r="F32" s="12"/>
      <c r="G32" s="12"/>
      <c r="H32" s="20"/>
      <c r="I32" s="10"/>
    </row>
    <row r="33" spans="1:10" ht="27.75" x14ac:dyDescent="0.25">
      <c r="A33" s="5" t="s">
        <v>78</v>
      </c>
      <c r="B33" s="5"/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20"/>
      <c r="I33" s="10">
        <f>IF(SUM(C33:G33)&lt;4800,0,SUM(C33:G33)-4800)</f>
        <v>0</v>
      </c>
    </row>
    <row r="34" spans="1:10" ht="30" x14ac:dyDescent="0.25">
      <c r="A34" s="5" t="s">
        <v>65</v>
      </c>
      <c r="B34" s="5"/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20"/>
      <c r="I34" s="10">
        <f t="shared" si="0"/>
        <v>0</v>
      </c>
    </row>
    <row r="35" spans="1:10" ht="30" x14ac:dyDescent="0.25">
      <c r="A35" s="5" t="s">
        <v>69</v>
      </c>
      <c r="B35" s="5"/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20"/>
      <c r="I35" s="10">
        <f t="shared" si="0"/>
        <v>0</v>
      </c>
    </row>
    <row r="36" spans="1:10" x14ac:dyDescent="0.25">
      <c r="A36" s="5" t="s">
        <v>13</v>
      </c>
      <c r="B36" s="5"/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20"/>
      <c r="I36" s="10">
        <f t="shared" si="0"/>
        <v>0</v>
      </c>
    </row>
    <row r="37" spans="1:10" ht="30" x14ac:dyDescent="0.25">
      <c r="A37" s="5" t="s">
        <v>20</v>
      </c>
      <c r="B37" s="5"/>
      <c r="D37" s="12">
        <v>0</v>
      </c>
      <c r="E37" s="12">
        <v>0</v>
      </c>
      <c r="F37" s="12">
        <v>0</v>
      </c>
      <c r="G37" s="12">
        <v>0</v>
      </c>
      <c r="H37" s="12"/>
      <c r="I37" s="10">
        <f t="shared" si="0"/>
        <v>0</v>
      </c>
    </row>
    <row r="38" spans="1:10" x14ac:dyDescent="0.25">
      <c r="A38" s="5" t="s">
        <v>14</v>
      </c>
      <c r="B38" s="5"/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/>
      <c r="I38" s="10">
        <f t="shared" si="0"/>
        <v>0</v>
      </c>
    </row>
    <row r="39" spans="1:10" x14ac:dyDescent="0.25">
      <c r="A39" s="5" t="s">
        <v>71</v>
      </c>
      <c r="B39" s="5"/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/>
      <c r="I39" s="10">
        <f t="shared" si="0"/>
        <v>0</v>
      </c>
    </row>
    <row r="40" spans="1:10" s="13" customFormat="1" ht="15.75" x14ac:dyDescent="0.25">
      <c r="A40" s="9" t="s">
        <v>76</v>
      </c>
      <c r="B40" s="9"/>
      <c r="C40" s="19">
        <f>SUM(C33:C39)</f>
        <v>0</v>
      </c>
      <c r="D40" s="19">
        <f>SUM(D33:D39)</f>
        <v>0</v>
      </c>
      <c r="E40" s="19">
        <f>SUM(E33:E39)</f>
        <v>0</v>
      </c>
      <c r="F40" s="19">
        <f>SUM(F33:F39)</f>
        <v>0</v>
      </c>
      <c r="G40" s="19">
        <f>SUM(G33:G39)</f>
        <v>0</v>
      </c>
      <c r="H40" s="21"/>
      <c r="I40" s="29">
        <f>SUM(I33:I39)</f>
        <v>0</v>
      </c>
    </row>
    <row r="41" spans="1:10" x14ac:dyDescent="0.25">
      <c r="A41" s="5"/>
      <c r="B41" s="5"/>
      <c r="C41" s="12"/>
      <c r="D41" s="12"/>
      <c r="E41" s="12"/>
      <c r="F41" s="12"/>
      <c r="G41" s="12"/>
      <c r="H41" s="20"/>
      <c r="I41" s="10"/>
    </row>
    <row r="42" spans="1:10" ht="15.75" x14ac:dyDescent="0.25">
      <c r="A42" s="9" t="s">
        <v>22</v>
      </c>
      <c r="B42" s="9"/>
      <c r="C42" s="12"/>
      <c r="D42" s="12"/>
      <c r="E42" s="12"/>
      <c r="F42" s="12"/>
      <c r="G42" s="12"/>
      <c r="H42" s="20"/>
      <c r="I42" s="10"/>
    </row>
    <row r="43" spans="1:10" x14ac:dyDescent="0.25">
      <c r="A43" s="5" t="s">
        <v>15</v>
      </c>
      <c r="B43" s="5"/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20"/>
      <c r="I43" s="10">
        <f t="shared" si="0"/>
        <v>0</v>
      </c>
    </row>
    <row r="44" spans="1:10" ht="53.25" x14ac:dyDescent="0.25">
      <c r="A44" s="5" t="s">
        <v>72</v>
      </c>
      <c r="B44" s="5"/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20"/>
      <c r="I44" s="10">
        <f t="shared" si="0"/>
        <v>0</v>
      </c>
    </row>
    <row r="45" spans="1:10" ht="81" x14ac:dyDescent="0.25">
      <c r="A45" s="5" t="s">
        <v>73</v>
      </c>
      <c r="B45" s="46"/>
      <c r="C45" s="12">
        <v>0</v>
      </c>
      <c r="D45" s="12">
        <v>0</v>
      </c>
      <c r="E45" s="12"/>
      <c r="F45" s="12"/>
      <c r="G45" s="12"/>
      <c r="H45" s="20"/>
      <c r="I45" s="10">
        <f>C45-(B45*J45)</f>
        <v>0</v>
      </c>
      <c r="J45" s="47">
        <f>1.75+5</f>
        <v>6.75</v>
      </c>
    </row>
    <row r="46" spans="1:10" ht="96" x14ac:dyDescent="0.25">
      <c r="A46" s="5" t="s">
        <v>77</v>
      </c>
      <c r="B46" s="5"/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20"/>
      <c r="I46" s="10">
        <f t="shared" si="0"/>
        <v>0</v>
      </c>
    </row>
    <row r="47" spans="1:10" ht="27.75" x14ac:dyDescent="0.25">
      <c r="A47" s="48" t="s">
        <v>74</v>
      </c>
      <c r="B47" s="11"/>
      <c r="C47" s="12">
        <v>0</v>
      </c>
      <c r="D47" s="12">
        <v>0</v>
      </c>
    </row>
    <row r="48" spans="1:10" x14ac:dyDescent="0.25">
      <c r="A48" s="14" t="s">
        <v>23</v>
      </c>
      <c r="B48" s="11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20"/>
      <c r="I48" s="10">
        <f>IF(SUM(C48:G48)&gt;20220,20220,(SUM(C48:G48)))</f>
        <v>0</v>
      </c>
    </row>
    <row r="49" spans="1:9" x14ac:dyDescent="0.25">
      <c r="A49" s="14" t="s">
        <v>24</v>
      </c>
      <c r="B49" s="11"/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20"/>
      <c r="I49" s="10">
        <f>IF(SUM(C49:G49)&gt;18780,18780,(SUM(C49:G49)))</f>
        <v>0</v>
      </c>
    </row>
    <row r="50" spans="1:9" x14ac:dyDescent="0.25">
      <c r="A50" s="14" t="s">
        <v>25</v>
      </c>
      <c r="B50" s="11"/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20"/>
      <c r="I50" s="10">
        <f>IF(SUM(C50:G50)&gt;22140,22140,(SUM(C50:G50)))</f>
        <v>0</v>
      </c>
    </row>
    <row r="51" spans="1:9" x14ac:dyDescent="0.25">
      <c r="A51" s="14" t="s">
        <v>26</v>
      </c>
      <c r="B51" s="11"/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20"/>
      <c r="I51" s="10">
        <f>IF(SUM(C51:G51)&gt;20700,20700,(SUM(C51:G51)))</f>
        <v>0</v>
      </c>
    </row>
    <row r="52" spans="1:9" ht="25.5" x14ac:dyDescent="0.25">
      <c r="A52" s="14" t="s">
        <v>27</v>
      </c>
      <c r="B52" s="11"/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20"/>
      <c r="I52" s="10">
        <f>IF(SUM(C52:G52)&gt;24120,24120,(SUM(C52:G52)))</f>
        <v>0</v>
      </c>
    </row>
    <row r="53" spans="1:9" ht="25.5" x14ac:dyDescent="0.25">
      <c r="A53" s="14" t="s">
        <v>28</v>
      </c>
      <c r="B53" s="11"/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20"/>
      <c r="I53" s="10">
        <f>IF(SUM(C53:G53)&gt;22380,22380,(SUM(C53:G53)))</f>
        <v>0</v>
      </c>
    </row>
    <row r="54" spans="1:9" ht="30" x14ac:dyDescent="0.25">
      <c r="A54" s="5" t="s">
        <v>62</v>
      </c>
      <c r="B54" s="5"/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20"/>
      <c r="I54" s="10">
        <f t="shared" si="0"/>
        <v>0</v>
      </c>
    </row>
    <row r="55" spans="1:9" x14ac:dyDescent="0.25">
      <c r="A55" s="5" t="s">
        <v>61</v>
      </c>
      <c r="B55" s="5"/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20"/>
      <c r="I55" s="10">
        <f t="shared" si="0"/>
        <v>0</v>
      </c>
    </row>
    <row r="56" spans="1:9" ht="30" x14ac:dyDescent="0.25">
      <c r="A56" s="5" t="s">
        <v>29</v>
      </c>
      <c r="B56" s="5"/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20"/>
      <c r="I56" s="10">
        <f t="shared" si="0"/>
        <v>0</v>
      </c>
    </row>
    <row r="57" spans="1:9" s="13" customFormat="1" ht="15.75" x14ac:dyDescent="0.25">
      <c r="A57" s="9" t="s">
        <v>30</v>
      </c>
      <c r="B57" s="9"/>
      <c r="C57" s="19">
        <f>SUM(C43:C56)</f>
        <v>0</v>
      </c>
      <c r="D57" s="19">
        <f t="shared" ref="D57:G57" si="5">SUM(D43:D56)</f>
        <v>0</v>
      </c>
      <c r="E57" s="19">
        <f t="shared" si="5"/>
        <v>0</v>
      </c>
      <c r="F57" s="19">
        <f t="shared" si="5"/>
        <v>0</v>
      </c>
      <c r="G57" s="19">
        <f t="shared" si="5"/>
        <v>0</v>
      </c>
      <c r="H57" s="21"/>
      <c r="I57" s="29">
        <f>SUM(I43:I56)</f>
        <v>0</v>
      </c>
    </row>
    <row r="58" spans="1:9" x14ac:dyDescent="0.25">
      <c r="C58" s="12"/>
      <c r="D58" s="12"/>
      <c r="E58" s="12"/>
      <c r="F58" s="12"/>
      <c r="G58" s="12"/>
      <c r="H58" s="20"/>
      <c r="I58" s="12"/>
    </row>
    <row r="59" spans="1:9" x14ac:dyDescent="0.25">
      <c r="C59" s="12"/>
      <c r="D59" s="12"/>
      <c r="E59" s="12"/>
      <c r="F59" s="12"/>
      <c r="G59" s="12"/>
      <c r="H59" s="20"/>
      <c r="I59" s="12"/>
    </row>
    <row r="60" spans="1:9" x14ac:dyDescent="0.25">
      <c r="C60" s="12"/>
      <c r="D60" s="12"/>
      <c r="E60" s="12"/>
      <c r="F60" s="12"/>
      <c r="G60" s="12"/>
      <c r="H60" s="20"/>
      <c r="I60" s="12"/>
    </row>
    <row r="61" spans="1:9" ht="15.75" x14ac:dyDescent="0.25">
      <c r="A61" s="17"/>
      <c r="B61" s="17"/>
      <c r="C61" s="12"/>
      <c r="D61" s="12"/>
      <c r="E61" s="12"/>
      <c r="F61" s="12"/>
      <c r="G61" s="12"/>
      <c r="H61" s="20"/>
      <c r="I61" s="12"/>
    </row>
    <row r="62" spans="1:9" x14ac:dyDescent="0.25">
      <c r="A62" s="14"/>
      <c r="B62" s="14"/>
      <c r="C62" s="12"/>
      <c r="D62" s="12"/>
      <c r="E62" s="12"/>
      <c r="F62" s="12"/>
      <c r="G62" s="12"/>
      <c r="H62" s="20"/>
      <c r="I62" s="12"/>
    </row>
    <row r="63" spans="1:9" x14ac:dyDescent="0.25">
      <c r="A63" s="14"/>
      <c r="B63" s="14"/>
      <c r="C63" s="12"/>
      <c r="D63" s="12"/>
      <c r="E63" s="12"/>
      <c r="F63" s="12"/>
      <c r="G63" s="12"/>
      <c r="H63" s="20"/>
      <c r="I63" s="12"/>
    </row>
    <row r="64" spans="1:9" x14ac:dyDescent="0.25">
      <c r="A64" s="14"/>
      <c r="B64" s="14"/>
      <c r="C64" s="12"/>
      <c r="D64" s="12"/>
      <c r="E64" s="12"/>
      <c r="F64" s="12"/>
      <c r="G64" s="12"/>
      <c r="H64" s="20"/>
      <c r="I64" s="12"/>
    </row>
    <row r="65" spans="1:9" x14ac:dyDescent="0.25">
      <c r="A65" s="14"/>
      <c r="B65" s="14"/>
      <c r="C65" s="12"/>
      <c r="D65" s="12"/>
      <c r="E65" s="12"/>
      <c r="F65" s="12"/>
      <c r="G65" s="12"/>
      <c r="H65" s="20"/>
      <c r="I65" s="12"/>
    </row>
    <row r="66" spans="1:9" x14ac:dyDescent="0.25">
      <c r="A66" s="14"/>
      <c r="B66" s="14"/>
      <c r="C66" s="12"/>
      <c r="D66" s="12"/>
      <c r="E66" s="12"/>
      <c r="F66" s="12"/>
      <c r="G66" s="12"/>
      <c r="H66" s="20"/>
      <c r="I66" s="12"/>
    </row>
    <row r="67" spans="1:9" x14ac:dyDescent="0.25">
      <c r="A67" s="14"/>
      <c r="B67" s="14"/>
      <c r="C67" s="12"/>
      <c r="D67" s="12"/>
      <c r="E67" s="12"/>
      <c r="F67" s="12"/>
      <c r="G67" s="12"/>
      <c r="H67" s="20"/>
      <c r="I67" s="12"/>
    </row>
    <row r="68" spans="1:9" x14ac:dyDescent="0.25">
      <c r="A68" s="11"/>
      <c r="B68" s="11"/>
      <c r="C68" s="12"/>
      <c r="D68" s="12"/>
      <c r="E68" s="12"/>
      <c r="F68" s="12"/>
      <c r="G68" s="12"/>
      <c r="H68" s="20"/>
      <c r="I68" s="12"/>
    </row>
    <row r="69" spans="1:9" ht="15.75" x14ac:dyDescent="0.25">
      <c r="A69" s="16"/>
      <c r="B69" s="16"/>
      <c r="C69" s="12"/>
      <c r="D69" s="12"/>
      <c r="E69" s="12"/>
      <c r="F69" s="12"/>
      <c r="G69" s="12"/>
      <c r="H69" s="20"/>
      <c r="I69" s="12"/>
    </row>
    <row r="70" spans="1:9" x14ac:dyDescent="0.25">
      <c r="A70" s="15"/>
      <c r="B70" s="15"/>
      <c r="C70" s="12"/>
      <c r="D70" s="12"/>
      <c r="E70" s="12"/>
      <c r="F70" s="12"/>
      <c r="G70" s="12"/>
      <c r="I70" s="12"/>
    </row>
    <row r="71" spans="1:9" x14ac:dyDescent="0.25">
      <c r="A71" s="15"/>
      <c r="B71" s="15"/>
      <c r="C71" s="12"/>
      <c r="D71" s="12"/>
      <c r="E71" s="12"/>
      <c r="F71" s="12"/>
      <c r="G71" s="12"/>
      <c r="I71" s="12"/>
    </row>
    <row r="72" spans="1:9" x14ac:dyDescent="0.25">
      <c r="A72" s="15"/>
      <c r="B72" s="15"/>
      <c r="C72" s="12"/>
      <c r="D72" s="12"/>
      <c r="E72" s="12"/>
      <c r="F72" s="12"/>
      <c r="G72" s="12"/>
      <c r="I72" s="12"/>
    </row>
    <row r="73" spans="1:9" x14ac:dyDescent="0.25">
      <c r="A73" s="11"/>
      <c r="B73" s="11"/>
      <c r="C73" s="12"/>
      <c r="D73" s="12"/>
      <c r="E73" s="12"/>
      <c r="F73" s="12"/>
      <c r="G73" s="12"/>
    </row>
    <row r="74" spans="1:9" x14ac:dyDescent="0.25">
      <c r="A74" s="11"/>
      <c r="B74" s="11"/>
      <c r="C74" s="12"/>
      <c r="D74" s="12"/>
      <c r="E74" s="12"/>
      <c r="F74" s="12"/>
      <c r="G74" s="12"/>
    </row>
    <row r="75" spans="1:9" x14ac:dyDescent="0.25">
      <c r="A75" s="11"/>
      <c r="B75" s="11"/>
      <c r="C75" s="12"/>
      <c r="D75" s="12"/>
      <c r="E75" s="12"/>
      <c r="F75" s="12"/>
      <c r="G75" s="12"/>
    </row>
    <row r="76" spans="1:9" x14ac:dyDescent="0.25">
      <c r="A76" s="11"/>
      <c r="B76" s="11"/>
      <c r="C76" s="12"/>
      <c r="D76" s="12"/>
      <c r="E76" s="12"/>
      <c r="F76" s="12"/>
      <c r="G76" s="12"/>
    </row>
    <row r="77" spans="1:9" x14ac:dyDescent="0.25">
      <c r="A77" s="11"/>
      <c r="B77" s="11"/>
      <c r="C77" s="12"/>
      <c r="D77" s="12"/>
      <c r="E77" s="12"/>
      <c r="F77" s="12"/>
      <c r="G77" s="12"/>
    </row>
    <row r="78" spans="1:9" x14ac:dyDescent="0.25">
      <c r="A78" s="11"/>
      <c r="B78" s="11"/>
      <c r="C78" s="12"/>
      <c r="D78" s="12"/>
      <c r="E78" s="12"/>
      <c r="F78" s="12"/>
      <c r="G78" s="12"/>
    </row>
    <row r="79" spans="1:9" x14ac:dyDescent="0.25">
      <c r="A79" s="11"/>
      <c r="B79" s="11"/>
      <c r="C79" s="12"/>
      <c r="D79" s="12"/>
      <c r="E79" s="12"/>
      <c r="F79" s="12"/>
      <c r="G79" s="12"/>
    </row>
    <row r="80" spans="1:9" x14ac:dyDescent="0.25">
      <c r="A80" s="11"/>
      <c r="B80" s="11"/>
      <c r="C80" s="12"/>
      <c r="D80" s="12"/>
      <c r="E80" s="12"/>
      <c r="F80" s="12"/>
      <c r="G80" s="12"/>
    </row>
    <row r="81" spans="1:7" x14ac:dyDescent="0.25">
      <c r="A81" s="11"/>
      <c r="B81" s="11"/>
      <c r="C81" s="12"/>
      <c r="D81" s="12"/>
      <c r="E81" s="12"/>
      <c r="F81" s="12"/>
      <c r="G81" s="12"/>
    </row>
    <row r="82" spans="1:7" x14ac:dyDescent="0.25">
      <c r="A82" s="11"/>
      <c r="B82" s="11"/>
      <c r="C82" s="12"/>
      <c r="D82" s="12"/>
      <c r="E82" s="12"/>
      <c r="F82" s="12"/>
      <c r="G82" s="12"/>
    </row>
    <row r="83" spans="1:7" x14ac:dyDescent="0.25">
      <c r="A83" s="11"/>
      <c r="B83" s="11"/>
      <c r="C83" s="12"/>
      <c r="D83" s="12"/>
      <c r="E83" s="12"/>
      <c r="F83" s="12"/>
      <c r="G83" s="12"/>
    </row>
    <row r="84" spans="1:7" x14ac:dyDescent="0.25">
      <c r="A84" s="11"/>
      <c r="B84" s="11"/>
      <c r="C84" s="12"/>
      <c r="D84" s="12"/>
      <c r="E84" s="12"/>
      <c r="F84" s="12"/>
      <c r="G84" s="12"/>
    </row>
    <row r="85" spans="1:7" x14ac:dyDescent="0.25">
      <c r="C85" s="12"/>
      <c r="D85" s="12"/>
      <c r="E85" s="12"/>
      <c r="F85" s="12"/>
      <c r="G85" s="12"/>
    </row>
    <row r="86" spans="1:7" x14ac:dyDescent="0.25">
      <c r="C86" s="12"/>
      <c r="D86" s="12"/>
      <c r="E86" s="12"/>
      <c r="F86" s="12"/>
      <c r="G86" s="12"/>
    </row>
    <row r="87" spans="1:7" x14ac:dyDescent="0.25">
      <c r="C87" s="12"/>
      <c r="D87" s="12"/>
      <c r="E87" s="12"/>
      <c r="F87" s="12"/>
      <c r="G87" s="12"/>
    </row>
    <row r="88" spans="1:7" x14ac:dyDescent="0.25">
      <c r="C88" s="12"/>
      <c r="D88" s="12"/>
      <c r="E88" s="12"/>
      <c r="F88" s="12"/>
      <c r="G88" s="12"/>
    </row>
    <row r="89" spans="1:7" x14ac:dyDescent="0.25">
      <c r="C89" s="12"/>
      <c r="D89" s="12"/>
      <c r="E89" s="12"/>
      <c r="F89" s="12"/>
      <c r="G89" s="12"/>
    </row>
    <row r="90" spans="1:7" x14ac:dyDescent="0.25">
      <c r="C90" s="12"/>
      <c r="D90" s="12"/>
      <c r="E90" s="12"/>
      <c r="F90" s="12"/>
      <c r="G90" s="12"/>
    </row>
    <row r="91" spans="1:7" x14ac:dyDescent="0.25">
      <c r="C91" s="12"/>
      <c r="D91" s="12"/>
      <c r="E91" s="12"/>
      <c r="F91" s="12"/>
      <c r="G91" s="12"/>
    </row>
    <row r="92" spans="1:7" x14ac:dyDescent="0.25">
      <c r="C92" s="12"/>
      <c r="D92" s="12"/>
      <c r="E92" s="12"/>
      <c r="F92" s="12"/>
      <c r="G92" s="12"/>
    </row>
    <row r="93" spans="1:7" x14ac:dyDescent="0.25">
      <c r="C93" s="12"/>
      <c r="D93" s="12"/>
      <c r="E93" s="12"/>
      <c r="F93" s="12"/>
      <c r="G93" s="12"/>
    </row>
    <row r="94" spans="1:7" x14ac:dyDescent="0.25">
      <c r="C94" s="12"/>
      <c r="D94" s="12"/>
      <c r="E94" s="12"/>
      <c r="F94" s="12"/>
      <c r="G94" s="12"/>
    </row>
    <row r="95" spans="1:7" x14ac:dyDescent="0.25">
      <c r="C95" s="12"/>
      <c r="D95" s="12"/>
      <c r="E95" s="12"/>
      <c r="F95" s="12"/>
      <c r="G95" s="12"/>
    </row>
    <row r="96" spans="1:7" x14ac:dyDescent="0.25">
      <c r="C96" s="12"/>
      <c r="D96" s="12"/>
      <c r="E96" s="12"/>
      <c r="F96" s="12"/>
      <c r="G96" s="12"/>
    </row>
    <row r="97" spans="3:7" x14ac:dyDescent="0.25">
      <c r="C97" s="12"/>
      <c r="D97" s="12"/>
      <c r="E97" s="12"/>
      <c r="F97" s="12"/>
      <c r="G97" s="12"/>
    </row>
    <row r="98" spans="3:7" x14ac:dyDescent="0.25">
      <c r="C98" s="12"/>
      <c r="D98" s="12"/>
      <c r="E98" s="12"/>
      <c r="F98" s="12"/>
      <c r="G98" s="12"/>
    </row>
    <row r="99" spans="3:7" x14ac:dyDescent="0.25">
      <c r="C99" s="12"/>
      <c r="D99" s="12"/>
      <c r="E99" s="12"/>
      <c r="F99" s="12"/>
      <c r="G99" s="12"/>
    </row>
    <row r="100" spans="3:7" x14ac:dyDescent="0.25">
      <c r="C100" s="12"/>
      <c r="D100" s="12"/>
      <c r="E100" s="12"/>
      <c r="F100" s="12"/>
      <c r="G100" s="12"/>
    </row>
    <row r="101" spans="3:7" x14ac:dyDescent="0.25">
      <c r="C101" s="12"/>
      <c r="D101" s="12"/>
      <c r="E101" s="12"/>
      <c r="F101" s="12"/>
      <c r="G101" s="12"/>
    </row>
    <row r="102" spans="3:7" x14ac:dyDescent="0.25">
      <c r="C102" s="12"/>
      <c r="D102" s="12"/>
      <c r="E102" s="12"/>
      <c r="F102" s="12"/>
      <c r="G102" s="12"/>
    </row>
  </sheetData>
  <hyperlinks>
    <hyperlink ref="A47" r:id="rId1" display="https://www.bsv.admin.ch/bsv/de/home/sozialversicherungen/ergaenzungsleistungen/grundlagen-und-gesetze/grundlagen/mietkosten-ergaenzungsleistungen.html"/>
  </hyperlinks>
  <pageMargins left="0.7" right="0.7" top="0.78740157499999996" bottom="0.78740157499999996" header="0.3" footer="0.3"/>
  <pageSetup paperSize="9" scale="62" orientation="landscape" r:id="rId2"/>
  <headerFooter>
    <oddHeader xml:space="preserve">&amp;LAlimentenfachstelle 
Politische Gemeinde </oddHeader>
    <oddFooter>&amp;L&amp;D</oddFooter>
  </headerFooter>
  <rowBreaks count="1" manualBreakCount="1">
    <brk id="41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54"/>
  <sheetViews>
    <sheetView showWhiteSpace="0" view="pageLayout" zoomScaleNormal="100" workbookViewId="0">
      <selection activeCell="D7" sqref="D7"/>
    </sheetView>
  </sheetViews>
  <sheetFormatPr baseColWidth="10" defaultRowHeight="14.25" x14ac:dyDescent="0.2"/>
  <cols>
    <col min="1" max="1" width="42.7109375" style="82" customWidth="1"/>
    <col min="2" max="2" width="4.42578125" style="50" customWidth="1"/>
    <col min="3" max="3" width="29" style="51" customWidth="1"/>
    <col min="4" max="4" width="6.28515625" style="52" customWidth="1"/>
    <col min="5" max="5" width="19.85546875" style="51" customWidth="1"/>
    <col min="6" max="6" width="22.85546875" style="51" customWidth="1"/>
    <col min="7" max="16384" width="11.42578125" style="50"/>
  </cols>
  <sheetData>
    <row r="1" spans="1:6" ht="23.25" x14ac:dyDescent="0.2">
      <c r="A1" s="49" t="s">
        <v>53</v>
      </c>
    </row>
    <row r="2" spans="1:6" ht="15" x14ac:dyDescent="0.2">
      <c r="A2" s="53"/>
    </row>
    <row r="3" spans="1:6" ht="15" x14ac:dyDescent="0.2">
      <c r="A3" s="5" t="s">
        <v>1</v>
      </c>
      <c r="C3" s="50" t="str">
        <f>'Erhebung finz. Verhältnisse'!C4</f>
        <v>Name</v>
      </c>
    </row>
    <row r="4" spans="1:6" ht="15" x14ac:dyDescent="0.2">
      <c r="A4" s="5" t="s">
        <v>4</v>
      </c>
      <c r="C4" s="54" t="str">
        <f>'Erhebung finz. Verhältnisse'!C5</f>
        <v>Name</v>
      </c>
      <c r="D4" s="55"/>
    </row>
    <row r="5" spans="1:6" ht="15" x14ac:dyDescent="0.2">
      <c r="A5" s="5" t="s">
        <v>4</v>
      </c>
      <c r="C5" s="54" t="str">
        <f>'Erhebung finz. Verhältnisse'!C6</f>
        <v>Name</v>
      </c>
      <c r="D5" s="55"/>
    </row>
    <row r="6" spans="1:6" ht="15" x14ac:dyDescent="0.2">
      <c r="A6" s="5" t="s">
        <v>4</v>
      </c>
      <c r="C6" s="54" t="str">
        <f>'Erhebung finz. Verhältnisse'!C7</f>
        <v>Name</v>
      </c>
      <c r="D6" s="55"/>
    </row>
    <row r="7" spans="1:6" ht="25.5" x14ac:dyDescent="0.2">
      <c r="A7" s="56" t="s">
        <v>75</v>
      </c>
      <c r="D7" s="57">
        <f>SUM(D16:D24)</f>
        <v>0</v>
      </c>
    </row>
    <row r="8" spans="1:6" x14ac:dyDescent="0.2">
      <c r="A8" s="56"/>
      <c r="D8" s="55"/>
    </row>
    <row r="9" spans="1:6" ht="15" x14ac:dyDescent="0.2">
      <c r="A9" s="5" t="s">
        <v>2</v>
      </c>
      <c r="C9" s="86">
        <f>'Erhebung finz. Verhältnisse'!C9</f>
        <v>0</v>
      </c>
      <c r="D9" s="50"/>
    </row>
    <row r="10" spans="1:6" ht="15" x14ac:dyDescent="0.2">
      <c r="A10" s="5" t="s">
        <v>3</v>
      </c>
      <c r="C10" s="87">
        <f>'Erhebung finz. Verhältnisse'!C10</f>
        <v>0</v>
      </c>
      <c r="D10" s="55"/>
    </row>
    <row r="12" spans="1:6" s="59" customFormat="1" ht="18" x14ac:dyDescent="0.25">
      <c r="A12" s="40" t="s">
        <v>70</v>
      </c>
      <c r="B12" s="37"/>
      <c r="C12" s="39"/>
      <c r="D12" s="38"/>
      <c r="E12" s="39"/>
      <c r="F12" s="58"/>
    </row>
    <row r="13" spans="1:6" s="60" customFormat="1" ht="15" x14ac:dyDescent="0.2">
      <c r="A13" s="3" t="s">
        <v>31</v>
      </c>
      <c r="B13" s="22"/>
      <c r="C13" s="24">
        <v>20100</v>
      </c>
      <c r="D13" s="35"/>
      <c r="E13" s="25">
        <f>IF(D13=1,C13,0)</f>
        <v>0</v>
      </c>
      <c r="F13" s="25"/>
    </row>
    <row r="14" spans="1:6" s="60" customFormat="1" ht="15" x14ac:dyDescent="0.2">
      <c r="A14" s="3" t="s">
        <v>32</v>
      </c>
      <c r="B14" s="22"/>
      <c r="C14" s="24">
        <v>30150</v>
      </c>
      <c r="D14" s="35"/>
      <c r="E14" s="25">
        <f>IF(D14=1,C14,0)</f>
        <v>0</v>
      </c>
      <c r="F14" s="25"/>
    </row>
    <row r="15" spans="1:6" s="60" customFormat="1" ht="30.75" x14ac:dyDescent="0.2">
      <c r="A15" s="3" t="s">
        <v>37</v>
      </c>
      <c r="B15" s="22"/>
      <c r="C15" s="24"/>
      <c r="D15" s="31"/>
      <c r="E15" s="25"/>
      <c r="F15" s="25"/>
    </row>
    <row r="16" spans="1:6" s="60" customFormat="1" ht="15" x14ac:dyDescent="0.2">
      <c r="A16" s="3" t="s">
        <v>44</v>
      </c>
      <c r="B16" s="22"/>
      <c r="C16" s="24">
        <v>10515</v>
      </c>
      <c r="D16" s="35"/>
      <c r="E16" s="25">
        <f>IF(D16&gt;0,C16*D16,0)</f>
        <v>0</v>
      </c>
      <c r="F16" s="25"/>
    </row>
    <row r="17" spans="1:8" s="60" customFormat="1" ht="15" x14ac:dyDescent="0.2">
      <c r="A17" s="3" t="s">
        <v>45</v>
      </c>
      <c r="B17" s="22"/>
      <c r="C17" s="24">
        <v>7010</v>
      </c>
      <c r="D17" s="35"/>
      <c r="E17" s="25">
        <f t="shared" ref="E17:E18" si="0">IF(D17&gt;0,C17*D17,0)</f>
        <v>0</v>
      </c>
      <c r="F17" s="25"/>
    </row>
    <row r="18" spans="1:8" s="60" customFormat="1" ht="15" x14ac:dyDescent="0.2">
      <c r="A18" s="3" t="s">
        <v>46</v>
      </c>
      <c r="B18" s="22"/>
      <c r="C18" s="24">
        <v>3505</v>
      </c>
      <c r="D18" s="35"/>
      <c r="E18" s="25">
        <f t="shared" si="0"/>
        <v>0</v>
      </c>
      <c r="F18" s="25"/>
    </row>
    <row r="19" spans="1:8" s="60" customFormat="1" ht="30.75" x14ac:dyDescent="0.2">
      <c r="A19" s="3" t="s">
        <v>38</v>
      </c>
      <c r="B19" s="22"/>
      <c r="C19" s="24"/>
      <c r="D19" s="31"/>
      <c r="E19" s="25"/>
      <c r="F19" s="25"/>
    </row>
    <row r="20" spans="1:8" s="60" customFormat="1" ht="15" x14ac:dyDescent="0.2">
      <c r="A20" s="3" t="s">
        <v>33</v>
      </c>
      <c r="B20" s="22"/>
      <c r="C20" s="24">
        <v>7380</v>
      </c>
      <c r="D20" s="35"/>
      <c r="E20" s="25">
        <f t="shared" ref="E20:E24" si="1">IF(D20=1,C20,0)</f>
        <v>0</v>
      </c>
      <c r="F20" s="25"/>
    </row>
    <row r="21" spans="1:8" s="60" customFormat="1" ht="15" x14ac:dyDescent="0.2">
      <c r="A21" s="3" t="s">
        <v>34</v>
      </c>
      <c r="B21" s="22"/>
      <c r="C21" s="24">
        <v>6150</v>
      </c>
      <c r="D21" s="35"/>
      <c r="E21" s="25">
        <f t="shared" si="1"/>
        <v>0</v>
      </c>
      <c r="F21" s="25"/>
    </row>
    <row r="22" spans="1:8" s="60" customFormat="1" ht="15" x14ac:dyDescent="0.2">
      <c r="A22" s="3" t="s">
        <v>35</v>
      </c>
      <c r="B22" s="22"/>
      <c r="C22" s="24">
        <v>5125</v>
      </c>
      <c r="D22" s="35"/>
      <c r="E22" s="25">
        <f t="shared" si="1"/>
        <v>0</v>
      </c>
      <c r="F22" s="25"/>
    </row>
    <row r="23" spans="1:8" s="60" customFormat="1" ht="15" x14ac:dyDescent="0.2">
      <c r="A23" s="3" t="s">
        <v>36</v>
      </c>
      <c r="B23" s="22"/>
      <c r="C23" s="24">
        <v>4270</v>
      </c>
      <c r="D23" s="35"/>
      <c r="E23" s="25">
        <f t="shared" si="1"/>
        <v>0</v>
      </c>
      <c r="F23" s="25"/>
    </row>
    <row r="24" spans="1:8" s="60" customFormat="1" ht="15" x14ac:dyDescent="0.2">
      <c r="A24" s="3" t="s">
        <v>47</v>
      </c>
      <c r="B24" s="22"/>
      <c r="C24" s="24">
        <v>3560</v>
      </c>
      <c r="D24" s="35"/>
      <c r="E24" s="25">
        <f t="shared" si="1"/>
        <v>0</v>
      </c>
      <c r="F24" s="25"/>
    </row>
    <row r="25" spans="1:8" s="60" customFormat="1" ht="15.75" x14ac:dyDescent="0.25">
      <c r="A25" s="3"/>
      <c r="B25" s="1"/>
      <c r="C25" s="25"/>
      <c r="D25" s="30"/>
      <c r="E25" s="25"/>
      <c r="F25" s="26">
        <f>SUM(E13:E24)</f>
        <v>0</v>
      </c>
    </row>
    <row r="26" spans="1:8" s="60" customFormat="1" ht="15.75" x14ac:dyDescent="0.25">
      <c r="A26" s="3"/>
      <c r="B26" s="1"/>
      <c r="C26" s="25"/>
      <c r="D26" s="30"/>
      <c r="E26" s="25"/>
      <c r="F26" s="28"/>
    </row>
    <row r="27" spans="1:8" s="60" customFormat="1" ht="15.75" x14ac:dyDescent="0.25">
      <c r="A27" s="3"/>
      <c r="B27" s="1"/>
      <c r="C27" s="25"/>
      <c r="D27" s="30"/>
      <c r="E27" s="25"/>
      <c r="F27" s="28"/>
    </row>
    <row r="28" spans="1:8" s="60" customFormat="1" ht="18" x14ac:dyDescent="0.25">
      <c r="A28" s="40" t="s">
        <v>57</v>
      </c>
      <c r="B28" s="1"/>
      <c r="C28" s="25"/>
      <c r="D28" s="30"/>
      <c r="E28" s="25"/>
      <c r="F28" s="25"/>
      <c r="G28" s="1"/>
      <c r="H28" s="1"/>
    </row>
    <row r="29" spans="1:8" s="60" customFormat="1" ht="15" x14ac:dyDescent="0.2">
      <c r="A29" s="3"/>
      <c r="B29" s="25"/>
      <c r="C29" s="25"/>
      <c r="D29" s="30"/>
      <c r="E29" s="25"/>
      <c r="F29" s="25"/>
      <c r="G29" s="1"/>
      <c r="H29" s="1"/>
    </row>
    <row r="30" spans="1:8" s="60" customFormat="1" ht="31.5" x14ac:dyDescent="0.25">
      <c r="A30" s="4" t="s">
        <v>39</v>
      </c>
      <c r="B30" s="25"/>
      <c r="C30" s="25"/>
      <c r="D30" s="30"/>
      <c r="E30" s="25"/>
      <c r="F30" s="25"/>
      <c r="G30" s="1"/>
      <c r="H30" s="1"/>
    </row>
    <row r="31" spans="1:8" s="60" customFormat="1" ht="15" x14ac:dyDescent="0.2">
      <c r="A31" s="3"/>
      <c r="B31" s="25"/>
      <c r="C31" s="25"/>
      <c r="D31" s="30"/>
      <c r="E31" s="25"/>
      <c r="F31" s="25"/>
      <c r="G31" s="1"/>
      <c r="H31" s="1"/>
    </row>
    <row r="32" spans="1:8" s="60" customFormat="1" ht="15.75" x14ac:dyDescent="0.25">
      <c r="A32" s="4" t="s">
        <v>54</v>
      </c>
      <c r="B32" s="25"/>
      <c r="C32" s="24"/>
      <c r="D32" s="30"/>
      <c r="E32" s="25">
        <f>'Erhebung finz. Verhältnisse'!I30</f>
        <v>0</v>
      </c>
      <c r="F32" s="25"/>
      <c r="G32" s="1"/>
      <c r="H32" s="1"/>
    </row>
    <row r="33" spans="1:8" s="60" customFormat="1" ht="15.75" x14ac:dyDescent="0.25">
      <c r="A33" s="4" t="s">
        <v>40</v>
      </c>
      <c r="B33" s="25"/>
      <c r="C33" s="25"/>
      <c r="D33" s="30"/>
      <c r="E33" s="25"/>
      <c r="F33" s="25"/>
      <c r="G33" s="1"/>
      <c r="H33" s="1"/>
    </row>
    <row r="34" spans="1:8" s="60" customFormat="1" ht="15" x14ac:dyDescent="0.2">
      <c r="A34" s="3" t="s">
        <v>31</v>
      </c>
      <c r="C34" s="25">
        <v>25000</v>
      </c>
      <c r="D34" s="36"/>
      <c r="E34" s="25">
        <f t="shared" ref="E34:E35" si="2">IF(D34=1,C34,0)</f>
        <v>0</v>
      </c>
      <c r="F34" s="25"/>
      <c r="G34" s="1"/>
      <c r="H34" s="1"/>
    </row>
    <row r="35" spans="1:8" s="60" customFormat="1" ht="15" x14ac:dyDescent="0.2">
      <c r="A35" s="3" t="s">
        <v>32</v>
      </c>
      <c r="C35" s="25">
        <v>40000</v>
      </c>
      <c r="D35" s="36"/>
      <c r="E35" s="25">
        <f t="shared" si="2"/>
        <v>0</v>
      </c>
      <c r="F35" s="25"/>
      <c r="G35" s="1"/>
      <c r="H35" s="1"/>
    </row>
    <row r="36" spans="1:8" s="60" customFormat="1" ht="15" x14ac:dyDescent="0.2">
      <c r="A36" s="3" t="s">
        <v>41</v>
      </c>
      <c r="C36" s="25">
        <v>15000</v>
      </c>
      <c r="D36" s="36"/>
      <c r="E36" s="25">
        <f>D36*C36</f>
        <v>0</v>
      </c>
      <c r="F36" s="25"/>
      <c r="G36" s="1"/>
      <c r="H36" s="1"/>
    </row>
    <row r="37" spans="1:8" s="60" customFormat="1" ht="15" x14ac:dyDescent="0.2">
      <c r="A37" s="3"/>
      <c r="B37" s="1"/>
      <c r="C37" s="42"/>
      <c r="D37" s="32"/>
      <c r="E37" s="25">
        <f>IF(SUM(E32-(SUM(E34:E36)))&lt;0,0,SUM(E32-(SUM(E34:E36))))</f>
        <v>0</v>
      </c>
      <c r="F37" s="25"/>
      <c r="G37" s="1"/>
      <c r="H37" s="1"/>
    </row>
    <row r="38" spans="1:8" s="61" customFormat="1" ht="31.5" x14ac:dyDescent="0.25">
      <c r="A38" s="4" t="s">
        <v>49</v>
      </c>
      <c r="B38" s="2"/>
      <c r="C38" s="28"/>
      <c r="D38" s="33"/>
      <c r="E38" s="34"/>
      <c r="F38" s="26">
        <f>SUM(E37/15)</f>
        <v>0</v>
      </c>
      <c r="G38" s="2"/>
      <c r="H38" s="2"/>
    </row>
    <row r="39" spans="1:8" s="60" customFormat="1" ht="15" x14ac:dyDescent="0.2">
      <c r="A39" s="3"/>
      <c r="B39" s="1"/>
      <c r="C39" s="24"/>
      <c r="D39" s="30"/>
      <c r="E39" s="25"/>
      <c r="F39" s="25"/>
      <c r="G39" s="1"/>
      <c r="H39" s="1"/>
    </row>
    <row r="40" spans="1:8" s="60" customFormat="1" ht="15" x14ac:dyDescent="0.2">
      <c r="A40" s="3" t="s">
        <v>79</v>
      </c>
      <c r="B40" s="1"/>
      <c r="C40" s="25"/>
      <c r="D40" s="30"/>
      <c r="E40" s="24"/>
      <c r="F40" s="25">
        <f>'Erhebung finz. Verhältnisse'!I40 +F38</f>
        <v>0</v>
      </c>
      <c r="G40" s="1"/>
      <c r="H40" s="1"/>
    </row>
    <row r="41" spans="1:8" s="60" customFormat="1" ht="15" x14ac:dyDescent="0.2">
      <c r="A41" s="3" t="s">
        <v>21</v>
      </c>
      <c r="B41" s="1"/>
      <c r="C41" s="25"/>
      <c r="D41" s="30"/>
      <c r="E41" s="25"/>
      <c r="F41" s="25">
        <f>'Erhebung finz. Verhältnisse'!I57</f>
        <v>0</v>
      </c>
      <c r="G41" s="1"/>
      <c r="H41" s="1"/>
    </row>
    <row r="42" spans="1:8" s="61" customFormat="1" ht="15.75" x14ac:dyDescent="0.25">
      <c r="A42" s="4" t="s">
        <v>55</v>
      </c>
      <c r="B42" s="2"/>
      <c r="C42" s="34"/>
      <c r="D42" s="33"/>
      <c r="E42" s="34"/>
      <c r="F42" s="26">
        <f>F40-F41</f>
        <v>0</v>
      </c>
      <c r="G42" s="2"/>
      <c r="H42" s="2"/>
    </row>
    <row r="43" spans="1:8" s="60" customFormat="1" ht="15" x14ac:dyDescent="0.2">
      <c r="A43" s="3"/>
      <c r="B43" s="1"/>
      <c r="C43" s="25"/>
      <c r="D43" s="30"/>
      <c r="E43" s="24"/>
      <c r="F43" s="25"/>
      <c r="G43" s="1"/>
      <c r="H43" s="1"/>
    </row>
    <row r="44" spans="1:8" s="60" customFormat="1" ht="15" x14ac:dyDescent="0.2">
      <c r="A44" s="3"/>
      <c r="B44" s="1"/>
      <c r="C44" s="25"/>
      <c r="D44" s="30"/>
      <c r="E44" s="25"/>
      <c r="F44" s="25"/>
      <c r="G44" s="1"/>
      <c r="H44" s="23"/>
    </row>
    <row r="45" spans="1:8" s="60" customFormat="1" ht="47.25" x14ac:dyDescent="0.25">
      <c r="A45" s="4" t="s">
        <v>56</v>
      </c>
      <c r="B45" s="2"/>
      <c r="C45" s="25"/>
      <c r="D45" s="30"/>
      <c r="E45" s="25"/>
      <c r="F45" s="62"/>
      <c r="G45" s="1"/>
      <c r="H45" s="23"/>
    </row>
    <row r="46" spans="1:8" s="60" customFormat="1" ht="15.75" x14ac:dyDescent="0.25">
      <c r="A46" s="3" t="s">
        <v>42</v>
      </c>
      <c r="B46" s="2"/>
      <c r="C46" s="25"/>
      <c r="D46" s="30"/>
      <c r="E46" s="25"/>
      <c r="F46" s="25">
        <f>F25-F42</f>
        <v>0</v>
      </c>
      <c r="G46" s="1"/>
      <c r="H46" s="23"/>
    </row>
    <row r="47" spans="1:8" s="60" customFormat="1" ht="31.5" x14ac:dyDescent="0.25">
      <c r="A47" s="3" t="s">
        <v>43</v>
      </c>
      <c r="B47" s="2"/>
      <c r="C47" s="25"/>
      <c r="D47" s="30"/>
      <c r="E47" s="25"/>
      <c r="F47" s="25">
        <f>F46/12</f>
        <v>0</v>
      </c>
      <c r="G47" s="2"/>
      <c r="H47" s="27"/>
    </row>
    <row r="48" spans="1:8" s="60" customFormat="1" ht="15" x14ac:dyDescent="0.2">
      <c r="A48" s="63"/>
      <c r="C48" s="62"/>
      <c r="D48" s="64"/>
      <c r="E48" s="62"/>
      <c r="F48" s="62"/>
    </row>
    <row r="49" spans="1:6" s="60" customFormat="1" ht="15" x14ac:dyDescent="0.2">
      <c r="A49" s="65"/>
      <c r="B49" s="66"/>
      <c r="C49" s="67"/>
      <c r="D49" s="68"/>
      <c r="E49" s="67"/>
      <c r="F49" s="67"/>
    </row>
    <row r="50" spans="1:6" s="61" customFormat="1" ht="31.5" x14ac:dyDescent="0.25">
      <c r="A50" s="69" t="s">
        <v>50</v>
      </c>
      <c r="B50" s="70"/>
      <c r="C50" s="71"/>
      <c r="D50" s="72"/>
      <c r="E50" s="71"/>
      <c r="F50" s="73"/>
    </row>
    <row r="51" spans="1:6" x14ac:dyDescent="0.2">
      <c r="A51" s="74"/>
      <c r="B51" s="75"/>
      <c r="C51" s="76"/>
      <c r="D51" s="77"/>
      <c r="E51" s="76"/>
      <c r="F51" s="76"/>
    </row>
    <row r="53" spans="1:6" s="79" customFormat="1" ht="36" x14ac:dyDescent="0.25">
      <c r="A53" s="78" t="s">
        <v>51</v>
      </c>
      <c r="C53" s="80"/>
      <c r="D53" s="81"/>
      <c r="E53" s="80"/>
      <c r="F53" s="41">
        <f>ROUND(IF(F47&lt;0,0,IF(F50&gt;F47,F47,IF(F50&gt;SUM(D7*980),SUM(D7*980),IF(F47&gt;0,F50,)))),1)</f>
        <v>0</v>
      </c>
    </row>
    <row r="54" spans="1:6" ht="71.25" x14ac:dyDescent="0.2">
      <c r="A54" s="82" t="s">
        <v>52</v>
      </c>
    </row>
  </sheetData>
  <sheetProtection selectLockedCells="1"/>
  <pageMargins left="0.7" right="0.7" top="0.78740157499999996" bottom="0.78740157499999996" header="0.3" footer="0.3"/>
  <pageSetup paperSize="9" scale="69" orientation="portrait" r:id="rId1"/>
  <headerFooter>
    <oddHeader xml:space="preserve">&amp;LAlimentenfachstelle 
Politische Gemeinde </oddHeader>
    <oddFooter>&amp;L&amp;D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Milos Tasic"/>
    <f:field ref="FSCFOLIO_1_1001_FieldCurrentDate" text="09.08.2024 13:10"/>
    <f:field ref="CCAPRECONFIG_15_1001_Objektname" text="Erhebungs-_und_Berechnungsformular " edit="true"/>
    <f:field ref="objname" text="Erhebungs-_und_Berechnungsformular " edit="true"/>
    <f:field ref="objsubject" text="" edit="true"/>
    <f:field ref="objcreatedby" text="Schmid, Jasmin"/>
    <f:field ref="objcreatedat" date="2024-08-08T15:57:37" text="08.08.2024 15:57:37"/>
    <f:field ref="objchangedby" text="Schmid, Jasmin"/>
    <f:field ref="objmodifiedat" date="2024-08-09T08:18:49" text="09.08.2024 08:18:49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Erhebung finz. Verhältnisse</vt:lpstr>
      <vt:lpstr>Berechnung der Bevorschussung</vt:lpstr>
    </vt:vector>
  </TitlesOfParts>
  <Company>Amt fuer Informatik 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Schmid</dc:creator>
  <cp:lastModifiedBy>Milos Tasic</cp:lastModifiedBy>
  <cp:lastPrinted>2024-07-23T07:02:45Z</cp:lastPrinted>
  <dcterms:created xsi:type="dcterms:W3CDTF">2024-04-18T06:01:28Z</dcterms:created>
  <dcterms:modified xsi:type="dcterms:W3CDTF">2024-08-09T11:20:20Z</dcterms:modified>
</cp:coreProperties>
</file>